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<sst xmlns="http://schemas.openxmlformats.org/spreadsheetml/2006/main" count="8" uniqueCount="8">
  <si>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Running total (g)</t>
  </si>
  <si>
    <t>Ind'l mass (g)</t>
  </si>
  <si>
    <t>rho (g/mL) =</t>
  </si>
  <si>
    <t>vol (mL)</t>
  </si>
  <si>
    <t>SD (mL)</t>
  </si>
  <si>
    <t>mean: (mL)</t>
  </si>
  <si>
    <t>COV %</t>
  </si>
  <si>
    <t>%RE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</si>
</sst>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19" applyNumberFormat="1" applyAlignment="1">
      <alignment/>
    </xf>
    <xf numFmtId="16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7" sqref="F7"/>
    </sheetView>
  </sheetViews>
  <sheetFormatPr defaultColWidth="9.140625" defaultRowHeight="12.75"/>
  <cols>
    <col min="1" max="1" width="14.7109375" style="0" bestFit="1" customWidth="1"/>
    <col min="2" max="2" width="12.00390625" style="0" bestFit="1" customWidth="1"/>
    <col min="5" max="5" width="10.421875" style="0" bestFit="1" customWidth="1"/>
  </cols>
  <sheetData>
    <row r="1" spans="1:3" ht="12.75">
      <c r="A1" t="s">
        <v>0</v>
      </c>
      <c r="B1" t="s">
        <v>1</v>
      </c>
      <c r="C1" t="s">
        <v>3</v>
      </c>
    </row>
    <row r="2" ht="12.75">
      <c r="A2">
        <v>0</v>
      </c>
    </row>
    <row r="3" spans="1:6" ht="12.75">
      <c r="A3">
        <v>0.9684</v>
      </c>
      <c r="B3">
        <f>A3-A2</f>
        <v>0.9684</v>
      </c>
      <c r="C3">
        <f>B3/$B$14</f>
        <v>0.9696027922638033</v>
      </c>
      <c r="E3" t="s">
        <v>4</v>
      </c>
      <c r="F3">
        <f>STDEV(C3:C12)</f>
        <v>0.012848033163510733</v>
      </c>
    </row>
    <row r="4" spans="1:6" ht="12.75">
      <c r="A4">
        <v>1.9725</v>
      </c>
      <c r="B4">
        <f aca="true" t="shared" si="0" ref="B4:B12">A4-A3</f>
        <v>1.0040999999999998</v>
      </c>
      <c r="C4">
        <f aca="true" t="shared" si="1" ref="C4:C12">B4/$B$14</f>
        <v>1.0053471331186334</v>
      </c>
      <c r="E4" t="s">
        <v>5</v>
      </c>
      <c r="F4">
        <f>AVERAGE(C3:C12)</f>
        <v>0.997096898702841</v>
      </c>
    </row>
    <row r="5" spans="1:3" ht="12.75">
      <c r="A5">
        <v>2.9608</v>
      </c>
      <c r="B5">
        <f t="shared" si="0"/>
        <v>0.9883</v>
      </c>
      <c r="C5">
        <f t="shared" si="1"/>
        <v>0.989527508874759</v>
      </c>
    </row>
    <row r="6" spans="1:6" ht="12.75">
      <c r="A6">
        <v>3.9676</v>
      </c>
      <c r="B6">
        <f t="shared" si="0"/>
        <v>1.0068000000000001</v>
      </c>
      <c r="C6">
        <f t="shared" si="1"/>
        <v>1.008050486628663</v>
      </c>
      <c r="E6" t="s">
        <v>6</v>
      </c>
      <c r="F6" s="2">
        <f>F3/F4*100%</f>
        <v>0.012885440903712768</v>
      </c>
    </row>
    <row r="7" spans="1:6" ht="12.75">
      <c r="A7">
        <v>4.9586</v>
      </c>
      <c r="B7">
        <f t="shared" si="0"/>
        <v>0.9909999999999997</v>
      </c>
      <c r="C7">
        <f t="shared" si="1"/>
        <v>0.992230862384788</v>
      </c>
      <c r="E7" t="s">
        <v>7</v>
      </c>
      <c r="F7" s="1">
        <f>(1-F4)/1*100%</f>
        <v>0.002903101297158983</v>
      </c>
    </row>
    <row r="8" spans="1:3" ht="12.75">
      <c r="A8">
        <v>5.9556</v>
      </c>
      <c r="B8">
        <f t="shared" si="0"/>
        <v>0.9969999999999999</v>
      </c>
      <c r="C8">
        <f t="shared" si="1"/>
        <v>0.9982383146292975</v>
      </c>
    </row>
    <row r="9" spans="1:3" ht="12.75">
      <c r="A9">
        <v>6.9728</v>
      </c>
      <c r="B9">
        <f t="shared" si="0"/>
        <v>1.0172000000000008</v>
      </c>
      <c r="C9">
        <f t="shared" si="1"/>
        <v>1.0184634038524798</v>
      </c>
    </row>
    <row r="10" spans="1:3" ht="12.75">
      <c r="A10">
        <v>7.969</v>
      </c>
      <c r="B10">
        <f t="shared" si="0"/>
        <v>0.9962</v>
      </c>
      <c r="C10">
        <f t="shared" si="1"/>
        <v>0.9974373209966964</v>
      </c>
    </row>
    <row r="11" spans="1:3" ht="12.75">
      <c r="A11">
        <v>8.9643</v>
      </c>
      <c r="B11">
        <f t="shared" si="0"/>
        <v>0.9952999999999994</v>
      </c>
      <c r="C11">
        <f t="shared" si="1"/>
        <v>0.9965362031600193</v>
      </c>
    </row>
    <row r="12" spans="1:3" ht="12.75">
      <c r="A12">
        <v>9.9586</v>
      </c>
      <c r="B12">
        <f t="shared" si="0"/>
        <v>0.9943000000000008</v>
      </c>
      <c r="C12">
        <f t="shared" si="1"/>
        <v>0.9955349611192693</v>
      </c>
    </row>
    <row r="14" spans="1:2" ht="12.75">
      <c r="A14" t="s">
        <v>2</v>
      </c>
      <c r="B14">
        <v>0.9987595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Three Rivers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 (Room 207)</dc:creator>
  <cp:keywords/>
  <dc:description/>
  <cp:lastModifiedBy>Anthony Benoit (Room 207)</cp:lastModifiedBy>
  <dcterms:created xsi:type="dcterms:W3CDTF">2004-02-03T15:15:40Z</dcterms:created>
  <dcterms:modified xsi:type="dcterms:W3CDTF">2004-02-03T15:29:45Z</dcterms:modified>
  <cp:category/>
  <cp:version/>
  <cp:contentType/>
  <cp:contentStatus/>
</cp:coreProperties>
</file>